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3" i="1"/>
  <c r="G22" i="1"/>
  <c r="G18" i="1"/>
  <c r="G17" i="1"/>
  <c r="G10" i="1"/>
  <c r="G9" i="1"/>
  <c r="F24" i="1"/>
  <c r="G24" i="1" s="1"/>
  <c r="F23" i="1"/>
  <c r="F22" i="1"/>
  <c r="F21" i="1"/>
  <c r="G21" i="1" s="1"/>
  <c r="F20" i="1"/>
  <c r="G20" i="1" s="1"/>
  <c r="F19" i="1"/>
  <c r="G19" i="1" s="1"/>
  <c r="F18" i="1"/>
  <c r="F17" i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<sst xmlns="http://schemas.openxmlformats.org/spreadsheetml/2006/main" count="27" uniqueCount="27">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</sst>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93812133.409999996</v>
      </c>
      <c r="D4" s="13">
        <f>SUM(D6+D15)</f>
        <v>111452020.77000001</v>
      </c>
      <c r="E4" s="13">
        <f>SUM(E6+E15)</f>
        <v>91192980.920000002</v>
      </c>
      <c r="F4" s="13">
        <f>SUM(F6+F15)</f>
        <v>114071173.26000002</v>
      </c>
      <c r="G4" s="13">
        <f>SUM(G6+G15)</f>
        <v>20259039.850000009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54127904.990000002</v>
      </c>
      <c r="D6" s="13">
        <f>SUM(D7:D13)</f>
        <v>106218469.19000001</v>
      </c>
      <c r="E6" s="13">
        <f>SUM(E7:E13)</f>
        <v>90428245.710000008</v>
      </c>
      <c r="F6" s="13">
        <f>SUM(F7:F13)</f>
        <v>69918128.470000014</v>
      </c>
      <c r="G6" s="18">
        <f>SUM(G7:G13)</f>
        <v>15790223.480000006</v>
      </c>
    </row>
    <row r="7" spans="1:7" x14ac:dyDescent="0.2">
      <c r="A7" s="3">
        <v>1110</v>
      </c>
      <c r="B7" s="7" t="s">
        <v>9</v>
      </c>
      <c r="C7" s="18">
        <v>20485240.43</v>
      </c>
      <c r="D7" s="18">
        <v>51389797.810000002</v>
      </c>
      <c r="E7" s="18">
        <v>42349320.909999996</v>
      </c>
      <c r="F7" s="18">
        <f>C7+D7-E7</f>
        <v>29525717.330000013</v>
      </c>
      <c r="G7" s="18">
        <f t="shared" ref="G7:G13" si="0">F7-C7</f>
        <v>9040476.9000000134</v>
      </c>
    </row>
    <row r="8" spans="1:7" x14ac:dyDescent="0.2">
      <c r="A8" s="3">
        <v>1120</v>
      </c>
      <c r="B8" s="7" t="s">
        <v>10</v>
      </c>
      <c r="C8" s="18">
        <v>31530236.420000002</v>
      </c>
      <c r="D8" s="18">
        <v>51333033.460000001</v>
      </c>
      <c r="E8" s="18">
        <v>45126087.710000001</v>
      </c>
      <c r="F8" s="18">
        <f t="shared" ref="F8:F13" si="1">C8+D8-E8</f>
        <v>37737182.169999994</v>
      </c>
      <c r="G8" s="18">
        <f t="shared" si="0"/>
        <v>6206945.7499999925</v>
      </c>
    </row>
    <row r="9" spans="1:7" x14ac:dyDescent="0.2">
      <c r="A9" s="3">
        <v>1130</v>
      </c>
      <c r="B9" s="7" t="s">
        <v>11</v>
      </c>
      <c r="C9" s="18">
        <v>1218778.24</v>
      </c>
      <c r="D9" s="18">
        <v>1913073.42</v>
      </c>
      <c r="E9" s="18">
        <v>1558182.12</v>
      </c>
      <c r="F9" s="18">
        <f t="shared" si="1"/>
        <v>1573669.54</v>
      </c>
      <c r="G9" s="18">
        <f t="shared" si="0"/>
        <v>354891.30000000005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893649.9</v>
      </c>
      <c r="D11" s="18">
        <v>1582564.5</v>
      </c>
      <c r="E11" s="18">
        <v>1394654.97</v>
      </c>
      <c r="F11" s="18">
        <f t="shared" si="1"/>
        <v>1081559.43</v>
      </c>
      <c r="G11" s="18">
        <f t="shared" si="0"/>
        <v>187909.52999999991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39684228.420000002</v>
      </c>
      <c r="D15" s="13">
        <f>SUM(D16:D24)</f>
        <v>5233551.58</v>
      </c>
      <c r="E15" s="13">
        <f>SUM(E16:E24)</f>
        <v>764735.21</v>
      </c>
      <c r="F15" s="13">
        <f>SUM(F16:F24)</f>
        <v>44153044.789999999</v>
      </c>
      <c r="G15" s="13">
        <f>SUM(G16:G24)</f>
        <v>4468816.370000001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35686892.539999999</v>
      </c>
      <c r="D18" s="19">
        <v>3442324.03</v>
      </c>
      <c r="E18" s="19">
        <v>0</v>
      </c>
      <c r="F18" s="19">
        <f t="shared" si="3"/>
        <v>39129216.57</v>
      </c>
      <c r="G18" s="19">
        <f t="shared" si="2"/>
        <v>3442324.0300000012</v>
      </c>
    </row>
    <row r="19" spans="1:7" x14ac:dyDescent="0.2">
      <c r="A19" s="3">
        <v>1240</v>
      </c>
      <c r="B19" s="7" t="s">
        <v>18</v>
      </c>
      <c r="C19" s="18">
        <v>5609825.6299999999</v>
      </c>
      <c r="D19" s="18">
        <v>1785719.55</v>
      </c>
      <c r="E19" s="18">
        <v>358729.08</v>
      </c>
      <c r="F19" s="18">
        <f t="shared" si="3"/>
        <v>7036816.0999999996</v>
      </c>
      <c r="G19" s="18">
        <f t="shared" si="2"/>
        <v>1426990.4699999997</v>
      </c>
    </row>
    <row r="20" spans="1:7" x14ac:dyDescent="0.2">
      <c r="A20" s="3">
        <v>1250</v>
      </c>
      <c r="B20" s="7" t="s">
        <v>19</v>
      </c>
      <c r="C20" s="18">
        <v>385966.54</v>
      </c>
      <c r="D20" s="18">
        <v>5508</v>
      </c>
      <c r="E20" s="18">
        <v>0</v>
      </c>
      <c r="F20" s="18">
        <f t="shared" si="3"/>
        <v>391474.54</v>
      </c>
      <c r="G20" s="18">
        <f t="shared" si="2"/>
        <v>5508</v>
      </c>
    </row>
    <row r="21" spans="1:7" x14ac:dyDescent="0.2">
      <c r="A21" s="3">
        <v>1260</v>
      </c>
      <c r="B21" s="7" t="s">
        <v>20</v>
      </c>
      <c r="C21" s="18">
        <v>-1998456.29</v>
      </c>
      <c r="D21" s="18">
        <v>0</v>
      </c>
      <c r="E21" s="18">
        <v>406006.13</v>
      </c>
      <c r="F21" s="18">
        <f t="shared" si="3"/>
        <v>-2404462.42</v>
      </c>
      <c r="G21" s="18">
        <f t="shared" si="2"/>
        <v>-406006.12999999989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2022-01-28T01:22:44Z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